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igital\Oct-Dic\"/>
    </mc:Choice>
  </mc:AlternateContent>
  <bookViews>
    <workbookView xWindow="0" yWindow="0" windowWidth="28800" windowHeight="12480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9" i="2" l="1"/>
  <c r="D42" i="2"/>
  <c r="D37" i="2"/>
  <c r="E52" i="2" l="1"/>
  <c r="D52" i="2"/>
  <c r="E47" i="2" l="1"/>
  <c r="E57" i="2" s="1"/>
  <c r="D47" i="2"/>
  <c r="D57" i="2" s="1"/>
  <c r="E40" i="2"/>
  <c r="E44" i="2" s="1"/>
  <c r="D40" i="2"/>
  <c r="E36" i="2"/>
  <c r="D36" i="2"/>
  <c r="E16" i="2"/>
  <c r="D16" i="2"/>
  <c r="D5" i="2"/>
  <c r="E5" i="2"/>
  <c r="D44" i="2" l="1"/>
  <c r="D33" i="2"/>
  <c r="E33" i="2"/>
  <c r="E59" i="2" s="1"/>
  <c r="E62" i="2" s="1"/>
  <c r="D59" i="2" l="1"/>
  <c r="D62" i="2" s="1"/>
</calcChain>
</file>

<file path=xl/sharedStrings.xml><?xml version="1.0" encoding="utf-8"?>
<sst xmlns="http://schemas.openxmlformats.org/spreadsheetml/2006/main" count="57" uniqueCount="49">
  <si>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</si>
  <si>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</si>
  <si>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</si>
  <si>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</si>
  <si>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</si>
  <si>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</si>
  <si>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</si>
  <si>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</si>
  <si>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</si>
  <si>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</si>
  <si>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</si>
  <si>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</si>
  <si>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</si>
  <si>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</si>
  <si>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</si>
  <si>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</si>
  <si>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</si>
  <si>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</si>
  <si>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</si>
  <si>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</si>
  <si>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</si>
  <si>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</si>
  <si>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</si>
  <si>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</si>
  <si>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</si>
  <si>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</si>
  <si>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</si>
  <si>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</si>
  <si>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</si>
  <si>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</si>
  <si>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</si>
  <si>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</si>
  <si>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</si>
  <si>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</si>
  <si>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</si>
  <si>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</si>
  <si>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</si>
  <si>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</si>
  <si>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</si>
  <si>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</si>
  <si>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</si>
  <si>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</si>
  <si>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</si>
  <si>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</si>
  <si>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</si>
  <si>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</si>
  <si>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</si>
  <si>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</si>
  <si>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Patronato de Explora
Estado de Flujos de Efectivo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</si>
</sst>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4" fontId="3" fillId="0" borderId="0" xfId="8" applyNumberFormat="1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1123950</xdr:colOff>
      <xdr:row>0</xdr:row>
      <xdr:rowOff>484505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33500" cy="484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showGridLines="0" tabSelected="1" zoomScaleNormal="100" workbookViewId="0">
      <selection activeCell="C5" sqref="C5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7" t="s">
        <v>48</v>
      </c>
      <c r="B1" s="28"/>
      <c r="C1" s="28"/>
      <c r="D1" s="28"/>
      <c r="E1" s="29"/>
    </row>
    <row r="2" spans="1:5" ht="15" customHeight="1" x14ac:dyDescent="0.2">
      <c r="A2" s="30" t="s">
        <v>0</v>
      </c>
      <c r="B2" s="31"/>
      <c r="C2" s="31"/>
      <c r="D2" s="2">
        <v>2020</v>
      </c>
      <c r="E2" s="1">
        <v>2019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118809654.10000001</v>
      </c>
      <c r="E5" s="14">
        <f>SUM(E6:E15)</f>
        <v>81445969.789999992</v>
      </c>
    </row>
    <row r="6" spans="1:5" x14ac:dyDescent="0.2">
      <c r="A6" s="4"/>
      <c r="C6" s="15" t="s">
        <v>3</v>
      </c>
      <c r="D6" s="16"/>
      <c r="E6" s="17"/>
    </row>
    <row r="7" spans="1:5" x14ac:dyDescent="0.2">
      <c r="A7" s="4"/>
      <c r="C7" s="15" t="s">
        <v>4</v>
      </c>
      <c r="D7" s="16"/>
      <c r="E7" s="17"/>
    </row>
    <row r="8" spans="1:5" x14ac:dyDescent="0.2">
      <c r="A8" s="4"/>
      <c r="C8" s="15" t="s">
        <v>42</v>
      </c>
      <c r="D8" s="16"/>
      <c r="E8" s="17"/>
    </row>
    <row r="9" spans="1:5" x14ac:dyDescent="0.2">
      <c r="A9" s="4"/>
      <c r="C9" s="15" t="s">
        <v>5</v>
      </c>
      <c r="D9" s="16"/>
      <c r="E9" s="17"/>
    </row>
    <row r="10" spans="1:5" x14ac:dyDescent="0.2">
      <c r="A10" s="4"/>
      <c r="C10" s="15" t="s">
        <v>43</v>
      </c>
      <c r="D10" s="16"/>
      <c r="E10" s="17"/>
    </row>
    <row r="11" spans="1:5" x14ac:dyDescent="0.2">
      <c r="A11" s="4"/>
      <c r="C11" s="15" t="s">
        <v>44</v>
      </c>
      <c r="D11" s="16"/>
      <c r="E11" s="17"/>
    </row>
    <row r="12" spans="1:5" x14ac:dyDescent="0.2">
      <c r="A12" s="4"/>
      <c r="C12" s="15" t="s">
        <v>45</v>
      </c>
      <c r="D12" s="16">
        <v>6117375.0099999998</v>
      </c>
      <c r="E12" s="17">
        <v>13054721.74</v>
      </c>
    </row>
    <row r="13" spans="1:5" ht="22.5" x14ac:dyDescent="0.2">
      <c r="A13" s="4"/>
      <c r="C13" s="15" t="s">
        <v>46</v>
      </c>
      <c r="D13" s="16"/>
      <c r="E13" s="17"/>
    </row>
    <row r="14" spans="1:5" x14ac:dyDescent="0.2">
      <c r="A14" s="4"/>
      <c r="C14" s="15" t="s">
        <v>47</v>
      </c>
      <c r="D14" s="16">
        <v>111271862.95</v>
      </c>
      <c r="E14" s="17">
        <v>67558055.170000002</v>
      </c>
    </row>
    <row r="15" spans="1:5" x14ac:dyDescent="0.2">
      <c r="A15" s="4"/>
      <c r="C15" s="15" t="s">
        <v>6</v>
      </c>
      <c r="D15" s="16">
        <v>1420416.14</v>
      </c>
      <c r="E15" s="17">
        <v>833192.88</v>
      </c>
    </row>
    <row r="16" spans="1:5" x14ac:dyDescent="0.2">
      <c r="A16" s="4"/>
      <c r="B16" s="11" t="s">
        <v>7</v>
      </c>
      <c r="C16" s="12"/>
      <c r="D16" s="13">
        <f>SUM(D17:D32)</f>
        <v>34369319.979999997</v>
      </c>
      <c r="E16" s="14">
        <f>SUM(E17:E32)</f>
        <v>40877968.460000008</v>
      </c>
    </row>
    <row r="17" spans="1:5" x14ac:dyDescent="0.2">
      <c r="A17" s="4"/>
      <c r="C17" s="15" t="s">
        <v>8</v>
      </c>
      <c r="D17" s="16">
        <v>15307545.23</v>
      </c>
      <c r="E17" s="17">
        <v>15399330.300000001</v>
      </c>
    </row>
    <row r="18" spans="1:5" x14ac:dyDescent="0.2">
      <c r="A18" s="4"/>
      <c r="C18" s="15" t="s">
        <v>9</v>
      </c>
      <c r="D18" s="16">
        <v>1260520.3799999999</v>
      </c>
      <c r="E18" s="17">
        <v>4464810.83</v>
      </c>
    </row>
    <row r="19" spans="1:5" x14ac:dyDescent="0.2">
      <c r="A19" s="4"/>
      <c r="C19" s="15" t="s">
        <v>10</v>
      </c>
      <c r="D19" s="16">
        <v>10066886.720000001</v>
      </c>
      <c r="E19" s="17">
        <v>16684133.060000001</v>
      </c>
    </row>
    <row r="20" spans="1:5" x14ac:dyDescent="0.2">
      <c r="A20" s="4"/>
      <c r="C20" s="15" t="s">
        <v>11</v>
      </c>
      <c r="D20" s="16"/>
      <c r="E20" s="17"/>
    </row>
    <row r="21" spans="1:5" x14ac:dyDescent="0.2">
      <c r="A21" s="4"/>
      <c r="C21" s="15" t="s">
        <v>12</v>
      </c>
      <c r="D21" s="16"/>
      <c r="E21" s="17"/>
    </row>
    <row r="22" spans="1:5" x14ac:dyDescent="0.2">
      <c r="A22" s="4"/>
      <c r="C22" s="15" t="s">
        <v>13</v>
      </c>
      <c r="D22" s="16"/>
      <c r="E22" s="17"/>
    </row>
    <row r="23" spans="1:5" x14ac:dyDescent="0.2">
      <c r="A23" s="4"/>
      <c r="C23" s="15" t="s">
        <v>14</v>
      </c>
      <c r="D23" s="16"/>
      <c r="E23" s="17"/>
    </row>
    <row r="24" spans="1:5" x14ac:dyDescent="0.2">
      <c r="A24" s="4"/>
      <c r="C24" s="15" t="s">
        <v>15</v>
      </c>
      <c r="D24" s="16"/>
      <c r="E24" s="17"/>
    </row>
    <row r="25" spans="1:5" x14ac:dyDescent="0.2">
      <c r="A25" s="4"/>
      <c r="C25" s="15" t="s">
        <v>16</v>
      </c>
      <c r="D25" s="16"/>
      <c r="E25" s="17"/>
    </row>
    <row r="26" spans="1:5" x14ac:dyDescent="0.2">
      <c r="A26" s="4"/>
      <c r="C26" s="15" t="s">
        <v>17</v>
      </c>
      <c r="D26" s="16"/>
      <c r="E26" s="17"/>
    </row>
    <row r="27" spans="1:5" x14ac:dyDescent="0.2">
      <c r="A27" s="4"/>
      <c r="C27" s="15" t="s">
        <v>18</v>
      </c>
      <c r="D27" s="16"/>
      <c r="E27" s="17"/>
    </row>
    <row r="28" spans="1:5" x14ac:dyDescent="0.2">
      <c r="A28" s="4"/>
      <c r="C28" s="15" t="s">
        <v>19</v>
      </c>
      <c r="D28" s="16"/>
      <c r="E28" s="17"/>
    </row>
    <row r="29" spans="1:5" x14ac:dyDescent="0.2">
      <c r="A29" s="4"/>
      <c r="C29" s="15" t="s">
        <v>20</v>
      </c>
      <c r="D29" s="16"/>
      <c r="E29" s="17"/>
    </row>
    <row r="30" spans="1:5" x14ac:dyDescent="0.2">
      <c r="A30" s="4"/>
      <c r="C30" s="15" t="s">
        <v>21</v>
      </c>
      <c r="D30" s="16"/>
      <c r="E30" s="17"/>
    </row>
    <row r="31" spans="1:5" x14ac:dyDescent="0.2">
      <c r="A31" s="4"/>
      <c r="C31" s="15" t="s">
        <v>22</v>
      </c>
      <c r="D31" s="16"/>
      <c r="E31" s="17"/>
    </row>
    <row r="32" spans="1:5" x14ac:dyDescent="0.2">
      <c r="A32" s="4"/>
      <c r="C32" s="15" t="s">
        <v>23</v>
      </c>
      <c r="D32" s="16">
        <v>7734367.6500000004</v>
      </c>
      <c r="E32" s="17">
        <v>4329694.2699999996</v>
      </c>
    </row>
    <row r="33" spans="1:5" x14ac:dyDescent="0.2">
      <c r="A33" s="18" t="s">
        <v>24</v>
      </c>
      <c r="C33" s="19"/>
      <c r="D33" s="13">
        <f>+D5-D16</f>
        <v>84440334.120000005</v>
      </c>
      <c r="E33" s="14">
        <f>+E5-E16</f>
        <v>40568001.329999983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4778470.8600000003</v>
      </c>
      <c r="E36" s="14">
        <f>SUM(E37:E39)</f>
        <v>0</v>
      </c>
    </row>
    <row r="37" spans="1:5" x14ac:dyDescent="0.2">
      <c r="A37" s="4"/>
      <c r="C37" s="15" t="s">
        <v>26</v>
      </c>
      <c r="D37" s="16">
        <f>7176176.82-2433187.63</f>
        <v>4742989.1900000004</v>
      </c>
      <c r="E37" s="17"/>
    </row>
    <row r="38" spans="1:5" x14ac:dyDescent="0.2">
      <c r="A38" s="4"/>
      <c r="C38" s="15" t="s">
        <v>27</v>
      </c>
      <c r="D38" s="16"/>
      <c r="E38" s="17"/>
    </row>
    <row r="39" spans="1:5" x14ac:dyDescent="0.2">
      <c r="A39" s="4"/>
      <c r="C39" s="15" t="s">
        <v>28</v>
      </c>
      <c r="D39" s="16">
        <f>286078.56-250596.89</f>
        <v>35481.669999999984</v>
      </c>
      <c r="E39" s="17"/>
    </row>
    <row r="40" spans="1:5" x14ac:dyDescent="0.2">
      <c r="A40" s="4"/>
      <c r="B40" s="11" t="s">
        <v>7</v>
      </c>
      <c r="C40" s="12"/>
      <c r="D40" s="13">
        <f>SUM(D41:D43)</f>
        <v>27171054.710000001</v>
      </c>
      <c r="E40" s="14">
        <f>SUM(E41:E43)</f>
        <v>10746721.869999999</v>
      </c>
    </row>
    <row r="41" spans="1:5" x14ac:dyDescent="0.2">
      <c r="A41" s="4"/>
      <c r="C41" s="15" t="s">
        <v>26</v>
      </c>
      <c r="D41" s="16"/>
      <c r="E41" s="17">
        <v>771962.26999999955</v>
      </c>
    </row>
    <row r="42" spans="1:5" x14ac:dyDescent="0.2">
      <c r="A42" s="4"/>
      <c r="C42" s="15" t="s">
        <v>27</v>
      </c>
      <c r="D42" s="16">
        <f>43909008.25-16737953.54</f>
        <v>27171054.710000001</v>
      </c>
      <c r="E42" s="17">
        <v>9893318.4699999988</v>
      </c>
    </row>
    <row r="43" spans="1:5" x14ac:dyDescent="0.2">
      <c r="A43" s="4"/>
      <c r="C43" s="15" t="s">
        <v>29</v>
      </c>
      <c r="D43" s="16"/>
      <c r="E43" s="17">
        <v>81441.13</v>
      </c>
    </row>
    <row r="44" spans="1:5" x14ac:dyDescent="0.2">
      <c r="A44" s="18" t="s">
        <v>30</v>
      </c>
      <c r="C44" s="19"/>
      <c r="D44" s="13">
        <f>+D36-D40</f>
        <v>-22392583.850000001</v>
      </c>
      <c r="E44" s="14">
        <f>+E36-E40</f>
        <v>-10746721.869999999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+D48+D51</f>
        <v>0</v>
      </c>
      <c r="E47" s="14">
        <f>+E48+E51</f>
        <v>0</v>
      </c>
    </row>
    <row r="48" spans="1:5" x14ac:dyDescent="0.2">
      <c r="A48" s="4"/>
      <c r="C48" s="15" t="s">
        <v>32</v>
      </c>
      <c r="D48" s="16"/>
      <c r="E48" s="17"/>
    </row>
    <row r="49" spans="1:5" x14ac:dyDescent="0.2">
      <c r="A49" s="4"/>
      <c r="C49" s="21" t="s">
        <v>33</v>
      </c>
      <c r="D49" s="16"/>
      <c r="E49" s="17"/>
    </row>
    <row r="50" spans="1:5" x14ac:dyDescent="0.2">
      <c r="A50" s="4"/>
      <c r="C50" s="21" t="s">
        <v>34</v>
      </c>
      <c r="D50" s="16"/>
      <c r="E50" s="17"/>
    </row>
    <row r="51" spans="1:5" x14ac:dyDescent="0.2">
      <c r="A51" s="4"/>
      <c r="C51" s="15" t="s">
        <v>35</v>
      </c>
      <c r="D51" s="16"/>
      <c r="E51" s="17"/>
    </row>
    <row r="52" spans="1:5" x14ac:dyDescent="0.2">
      <c r="A52" s="4"/>
      <c r="B52" s="11" t="s">
        <v>7</v>
      </c>
      <c r="C52" s="12"/>
      <c r="D52" s="13">
        <f>+D56</f>
        <v>29154435.190000001</v>
      </c>
      <c r="E52" s="14">
        <f>+E56</f>
        <v>4693015.7300000004</v>
      </c>
    </row>
    <row r="53" spans="1:5" x14ac:dyDescent="0.2">
      <c r="A53" s="4"/>
      <c r="C53" s="15" t="s">
        <v>36</v>
      </c>
      <c r="D53" s="16"/>
      <c r="E53" s="17"/>
    </row>
    <row r="54" spans="1:5" x14ac:dyDescent="0.2">
      <c r="A54" s="4"/>
      <c r="C54" s="21" t="s">
        <v>33</v>
      </c>
      <c r="D54" s="16"/>
      <c r="E54" s="17"/>
    </row>
    <row r="55" spans="1:5" x14ac:dyDescent="0.2">
      <c r="A55" s="4"/>
      <c r="C55" s="21" t="s">
        <v>34</v>
      </c>
      <c r="D55" s="16"/>
      <c r="E55" s="17"/>
    </row>
    <row r="56" spans="1:5" x14ac:dyDescent="0.2">
      <c r="A56" s="4"/>
      <c r="C56" s="15" t="s">
        <v>37</v>
      </c>
      <c r="D56" s="16">
        <v>29154435.190000001</v>
      </c>
      <c r="E56" s="17">
        <v>4693015.7300000004</v>
      </c>
    </row>
    <row r="57" spans="1:5" x14ac:dyDescent="0.2">
      <c r="A57" s="18" t="s">
        <v>38</v>
      </c>
      <c r="C57" s="19"/>
      <c r="D57" s="13">
        <f>+D47-D52</f>
        <v>-29154435.190000001</v>
      </c>
      <c r="E57" s="14">
        <f>+E47-E52</f>
        <v>-4693015.7300000004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+D33+D44+D57</f>
        <v>32893315.080000002</v>
      </c>
      <c r="E59" s="14">
        <f>+E33+E44+E57</f>
        <v>25128263.729999986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43553255.639999986</v>
      </c>
      <c r="E61" s="14">
        <v>18424991.91</v>
      </c>
    </row>
    <row r="62" spans="1:5" x14ac:dyDescent="0.2">
      <c r="A62" s="18" t="s">
        <v>41</v>
      </c>
      <c r="C62" s="19"/>
      <c r="D62" s="13">
        <f>+D59+D61</f>
        <v>76446570.719999984</v>
      </c>
      <c r="E62" s="14">
        <f>+E59+E61</f>
        <v>43553255.639999986</v>
      </c>
    </row>
    <row r="63" spans="1:5" x14ac:dyDescent="0.2">
      <c r="A63" s="22"/>
      <c r="B63" s="23"/>
      <c r="C63" s="24"/>
      <c r="D63" s="24"/>
      <c r="E63" s="25"/>
    </row>
    <row r="64" spans="1:5" x14ac:dyDescent="0.2">
      <c r="D64" s="26"/>
    </row>
    <row r="65" spans="4:4" x14ac:dyDescent="0.2">
      <c r="D65" s="26"/>
    </row>
    <row r="66" spans="4:4" x14ac:dyDescent="0.2">
      <c r="D66" s="26"/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dcterms:created xsi:type="dcterms:W3CDTF">2012-12-11T20:31:36Z</dcterms:created>
  <dcterms:modified xsi:type="dcterms:W3CDTF">2021-01-16T00:34:40Z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